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ek\Documents\КОМАРЕНКО  О.Н\ТАРИФЫ, инвест-прогр, анализы ФХД\КОРРЕКТИР инвест прогр и тар смет\Кор-ка ИНВЕСТ прогр\Корректировка инвест 2022\"/>
    </mc:Choice>
  </mc:AlternateContent>
  <bookViews>
    <workbookView xWindow="0" yWindow="0" windowWidth="23040" windowHeight="9228" activeTab="1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62913"/>
</workbook>
</file>

<file path=xl/calcChain.xml><?xml version="1.0" encoding="utf-8"?>
<calcChain xmlns="http://schemas.openxmlformats.org/spreadsheetml/2006/main">
  <c r="G61" i="1" l="1"/>
  <c r="H61" i="1"/>
  <c r="I61" i="1"/>
  <c r="J61" i="1"/>
  <c r="F61" i="1"/>
  <c r="J50" i="1"/>
  <c r="J51" i="1"/>
  <c r="J52" i="1"/>
  <c r="J53" i="1"/>
  <c r="J54" i="1"/>
  <c r="J55" i="1"/>
  <c r="J56" i="1"/>
  <c r="J57" i="1"/>
  <c r="J58" i="1"/>
  <c r="J59" i="1"/>
  <c r="J49" i="1"/>
  <c r="G58" i="1"/>
  <c r="G54" i="1"/>
  <c r="G60" i="1"/>
  <c r="H60" i="1"/>
  <c r="I60" i="1"/>
  <c r="F60" i="1"/>
  <c r="J35" i="1"/>
  <c r="J36" i="1"/>
  <c r="J37" i="1"/>
  <c r="J38" i="1"/>
  <c r="J39" i="1"/>
  <c r="J40" i="1"/>
  <c r="J41" i="1"/>
  <c r="J42" i="1"/>
  <c r="J43" i="1"/>
  <c r="J44" i="1"/>
  <c r="J45" i="1"/>
  <c r="J46" i="1"/>
  <c r="J34" i="1"/>
  <c r="H47" i="1"/>
  <c r="I47" i="1"/>
  <c r="G47" i="1"/>
  <c r="J26" i="1"/>
  <c r="J27" i="1"/>
  <c r="J28" i="1"/>
  <c r="J29" i="1"/>
  <c r="J30" i="1"/>
  <c r="J31" i="1"/>
  <c r="J25" i="1"/>
  <c r="G32" i="1"/>
  <c r="H32" i="1"/>
  <c r="I32" i="1"/>
  <c r="F32" i="1"/>
  <c r="J60" i="1" l="1"/>
  <c r="J32" i="1"/>
  <c r="J47" i="1"/>
  <c r="F47" i="1"/>
  <c r="S32" i="1" l="1"/>
  <c r="R32" i="1"/>
  <c r="Q32" i="1"/>
  <c r="P32" i="1"/>
  <c r="O32" i="1"/>
  <c r="N32" i="1"/>
  <c r="M32" i="1"/>
  <c r="L32" i="1"/>
</calcChain>
</file>

<file path=xl/sharedStrings.xml><?xml version="1.0" encoding="utf-8"?>
<sst xmlns="http://schemas.openxmlformats.org/spreadsheetml/2006/main" count="203" uniqueCount="107">
  <si>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</si>
  <si>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</si>
  <si>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</si>
  <si>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</si>
  <si>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</si>
  <si>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</si>
  <si>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</si>
  <si>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</si>
  <si>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</si>
  <si>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</si>
  <si>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</si>
  <si>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</si>
  <si>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</si>
  <si>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</si>
  <si>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</si>
  <si>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</si>
  <si>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</si>
  <si>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</si>
  <si>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</si>
  <si>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</si>
  <si>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</si>
  <si>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</si>
  <si>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</si>
  <si>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</si>
  <si>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</si>
  <si>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</si>
  <si>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</si>
  <si>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</si>
  <si>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</si>
  <si>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</si>
  <si>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</si>
  <si>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</si>
  <si>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</si>
  <si>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</si>
  <si>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</si>
  <si>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</si>
  <si>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    наименование субъекта естественной монополии</t>
  </si>
  <si>
    <t>кем утвержден(а) программа (проект) (дата, номер приказа):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</si>
  <si>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</si>
  <si>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</si>
  <si>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</si>
  <si>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</si>
  <si>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</si>
  <si>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</si>
  <si>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</si>
  <si>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</si>
  <si>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</si>
  <si>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</si>
  <si>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</si>
  <si>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</si>
  <si>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</si>
  <si>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Итого по услуге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</si>
  <si>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</si>
  <si>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</si>
  <si>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Капитальный ремонт тепловых сетей на участке "Психбольница" в городе Тобыл (замена теплоизоляции диам. 108 мм)</t>
  </si>
  <si>
    <t>Всего на 2022 год</t>
  </si>
  <si>
    <t xml:space="preserve">Капитальный котла №3 ДКВР  в котельной "Центральная (ЗРДТ)" в городе Тобыл </t>
  </si>
  <si>
    <t xml:space="preserve">Капитальный котла №1 ДКВР  в котельной "Центральная (ЗРДТ)" в городе Тобыл </t>
  </si>
  <si>
    <t>Кап.ремонт тепловых сетей по ул.Тауелсыздык в сторону акимата г.Тобыл</t>
  </si>
  <si>
    <t>Кап.ремонт тепловых сетей от здания мечети до гаражей налоговой г.Тобыл</t>
  </si>
  <si>
    <t>Капитальный ремонт скважины №1 первого подъёма (водозабора) г.Тобыл</t>
  </si>
  <si>
    <t>Капитальный ремонт водовода от скважин насосоной станции первого подъёма с.Жамбыл</t>
  </si>
  <si>
    <t>Капитальный ремонт водопроводных колодцев  г.Тобыл</t>
  </si>
  <si>
    <t>Капитальный ремонт водопроводных сетей по ул. Терешковой на пересечении с ул.Школьная в г.Тобыл</t>
  </si>
  <si>
    <t>Капитальный ремонт скважины №1 в с.Жамбыл</t>
  </si>
  <si>
    <t>Капитальный ремонт скважины №2 в с.Жамбыл</t>
  </si>
  <si>
    <t>Капитальный ремонт скважины №3 в с.Жамбыл</t>
  </si>
  <si>
    <t>Капитальный ремонт скважины №6 в с.Жамбыл</t>
  </si>
  <si>
    <t>Капитальный ремонт скважины №2 в с.Костомар</t>
  </si>
  <si>
    <t>Капитальный ремонт скважины №6А в г.Тобыл</t>
  </si>
  <si>
    <t>Капитальный ремонт водопроводных сетей в районе СПТУ-9 в г.Тобыл</t>
  </si>
  <si>
    <t>Капитальный ремонт водопроводного ввода в дом №42/1 по ул. Терешковой в г.Тобыл</t>
  </si>
  <si>
    <t>Кап.ремонт техногогического оборудования КНС по ул.Матросова в г.Тобыл (замена сетевого насоса №1)</t>
  </si>
  <si>
    <t>Капитальный ремонт канализационных сетей возле жилого дома № 3/1 по ул.Механизаторов в городе Тобыл</t>
  </si>
  <si>
    <t>Капитальный ремонт канализационных сетей возле жилого дома № 4/3 по ул.Леонова в городе Тобыл</t>
  </si>
  <si>
    <t>Капитальный ремонт канализационных колодцев в городе Тобыл</t>
  </si>
  <si>
    <t>Капитальный ремонт канализационных колодцев в с.Заречное</t>
  </si>
  <si>
    <t>Директор КГП "Затобольская ТЭК"                             Ф.Курбанов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</si>
  <si>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</si>
  <si>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</si>
  <si>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</si>
  <si>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</si>
  <si>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</si>
  <si>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</si>
  <si>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</si>
  <si>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</si>
  <si>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</si>
  <si>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</si>
  <si>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</si>
  <si>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</t>
  </si>
  <si>
    <t xml:space="preserve"> 1.2</t>
  </si>
  <si>
    <t>Капитальный ремонт скважины №5 в г.Тобыл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</si>
  <si>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30.12.2022 года</t>
    </r>
  </si>
  <si>
    <t>Кап.ремонт тепловых сетей мкр.Нурай г.Тобыл</t>
  </si>
  <si>
    <t>Кап.ремонт тепловых сетей от здания церкви до сельхозколледжа г.Тобыл</t>
  </si>
  <si>
    <t>Кап.ремонт крыши канализационной насосной станции (КНС) по ул.Матросова в г.Тобыл</t>
  </si>
  <si>
    <t>м2</t>
  </si>
  <si>
    <t>Капитальный ремонт канализационных сетей возле жилого дома № 33 в мкр.Дорожник в г. Тобыл</t>
  </si>
  <si>
    <t>Капитальный ремонт канализационных сетей возле жилого дома № 38 в мкр.Дорожник в г. Тобыл</t>
  </si>
  <si>
    <t>Капитальный ремонт канализационных сетей возле дома №78-№82 по  ул.Тауелсыздык в г.Тобыл (канализационные колодцы)</t>
  </si>
  <si>
    <t>Капитальный ремонт канализационных сетей возле дома №69 по  ул.Тауелсыздык в г.Тобыл</t>
  </si>
  <si>
    <t>Капитальный ремонт канализационных сетей возле жилого дома № 30/1 по ул.Красноармейская в г. Тобыл</t>
  </si>
  <si>
    <t>рост цен на ТМЦ</t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</si>
  <si>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19 декабря 2022 года № 425-ОД и Управления энергетики и жилищно-коммунального хозяйства акимата Костанайской области</t>
  </si>
  <si>
    <t>теплоснабжение</t>
  </si>
  <si>
    <t>водоснабжение</t>
  </si>
  <si>
    <t>водоотведение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</si>
</sst>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"/>
    <numFmt numFmtId="166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6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3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4" fillId="0" borderId="0" xfId="0" applyFont="1"/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9" fillId="0" borderId="0" xfId="0" applyFont="1"/>
    <xf numFmtId="0" fontId="11" fillId="0" borderId="1" xfId="0" applyFont="1" applyFill="1" applyBorder="1" applyAlignment="1">
      <alignment horizontal="left" vertical="center" wrapText="1"/>
    </xf>
    <xf numFmtId="16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164" fontId="11" fillId="0" borderId="1" xfId="0" applyNumberFormat="1" applyFont="1" applyFill="1" applyBorder="1" applyAlignment="1">
      <alignment horizontal="center" vertical="center"/>
    </xf>
    <xf numFmtId="16" fontId="12" fillId="0" borderId="2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" fontId="13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opLeftCell="A16" zoomScale="110" zoomScaleNormal="110" zoomScaleSheetLayoutView="80" workbookViewId="0">
      <pane xSplit="3" ySplit="9" topLeftCell="D58" activePane="bottomRight" state="frozen"/>
      <selection activeCell="A16" sqref="A16"/>
      <selection pane="topRight" activeCell="D16" sqref="D16"/>
      <selection pane="bottomLeft" activeCell="A25" sqref="A25"/>
      <selection pane="bottomRight" activeCell="O59" sqref="O59"/>
    </sheetView>
  </sheetViews>
  <sheetFormatPr defaultColWidth="9.109375" defaultRowHeight="12" x14ac:dyDescent="0.25"/>
  <cols>
    <col min="1" max="1" width="4.109375" style="41" customWidth="1"/>
    <col min="2" max="2" width="25.44140625" style="1" customWidth="1"/>
    <col min="3" max="4" width="6" style="41" customWidth="1"/>
    <col min="5" max="5" width="6.109375" style="41" customWidth="1"/>
    <col min="6" max="7" width="9.109375" style="41" customWidth="1"/>
    <col min="8" max="8" width="9.88671875" style="10" customWidth="1"/>
    <col min="9" max="9" width="8.44140625" style="12" customWidth="1"/>
    <col min="10" max="10" width="10.6640625" style="12" customWidth="1"/>
    <col min="11" max="11" width="17.5546875" style="11" customWidth="1"/>
    <col min="12" max="12" width="6.88671875" style="12" customWidth="1"/>
    <col min="13" max="13" width="8.44140625" style="12" customWidth="1"/>
    <col min="14" max="14" width="7.44140625" style="12" customWidth="1"/>
    <col min="15" max="15" width="8.44140625" style="17" customWidth="1"/>
    <col min="16" max="16" width="9.5546875" style="12" customWidth="1"/>
    <col min="17" max="17" width="7.33203125" style="1" customWidth="1"/>
    <col min="18" max="18" width="7.44140625" style="1" customWidth="1"/>
    <col min="19" max="19" width="7.6640625" style="1" customWidth="1"/>
    <col min="20" max="16384" width="9.109375" style="13"/>
  </cols>
  <sheetData>
    <row r="1" spans="1:19" ht="12.75" customHeight="1" x14ac:dyDescent="0.25">
      <c r="S1" s="14" t="s">
        <v>0</v>
      </c>
    </row>
    <row r="2" spans="1:19" ht="12.75" customHeight="1" x14ac:dyDescent="0.25">
      <c r="S2" s="25" t="s">
        <v>1</v>
      </c>
    </row>
    <row r="3" spans="1:19" s="39" customFormat="1" ht="12.75" customHeight="1" x14ac:dyDescent="0.25">
      <c r="A3" s="10"/>
      <c r="B3" s="12"/>
      <c r="C3" s="10"/>
      <c r="D3" s="10"/>
      <c r="E3" s="10"/>
      <c r="F3" s="10"/>
      <c r="G3" s="10"/>
      <c r="H3" s="10"/>
      <c r="I3" s="12"/>
      <c r="J3" s="12"/>
      <c r="K3" s="11"/>
      <c r="L3" s="12"/>
      <c r="M3" s="12"/>
      <c r="N3" s="12"/>
      <c r="O3" s="17"/>
      <c r="P3" s="12"/>
      <c r="Q3" s="12"/>
      <c r="R3" s="12"/>
      <c r="S3" s="58" t="s">
        <v>2</v>
      </c>
    </row>
    <row r="4" spans="1:19" s="39" customFormat="1" ht="12.75" customHeight="1" x14ac:dyDescent="0.25">
      <c r="A4" s="10"/>
      <c r="B4" s="12"/>
      <c r="C4" s="10"/>
      <c r="D4" s="10"/>
      <c r="E4" s="10"/>
      <c r="F4" s="10"/>
      <c r="G4" s="10"/>
      <c r="H4" s="10"/>
      <c r="I4" s="12"/>
      <c r="J4" s="12"/>
      <c r="K4" s="11"/>
      <c r="L4" s="12"/>
      <c r="M4" s="12"/>
      <c r="N4" s="12"/>
      <c r="O4" s="17"/>
      <c r="P4" s="12"/>
      <c r="Q4" s="12"/>
      <c r="R4" s="12"/>
      <c r="S4" s="58" t="s">
        <v>3</v>
      </c>
    </row>
    <row r="5" spans="1:19" s="39" customFormat="1" ht="12.75" customHeight="1" x14ac:dyDescent="0.25">
      <c r="A5" s="10"/>
      <c r="B5" s="12"/>
      <c r="C5" s="10"/>
      <c r="D5" s="10"/>
      <c r="E5" s="10"/>
      <c r="F5" s="10"/>
      <c r="G5" s="10"/>
      <c r="H5" s="10"/>
      <c r="I5" s="12"/>
      <c r="J5" s="12"/>
      <c r="K5" s="11"/>
      <c r="L5" s="12"/>
      <c r="M5" s="12"/>
      <c r="N5" s="12"/>
      <c r="O5" s="17"/>
      <c r="P5" s="12"/>
      <c r="Q5" s="12"/>
      <c r="R5" s="12"/>
      <c r="S5" s="58" t="s">
        <v>4</v>
      </c>
    </row>
    <row r="6" spans="1:19" s="39" customFormat="1" ht="3" customHeight="1" x14ac:dyDescent="0.25">
      <c r="A6" s="10"/>
      <c r="B6" s="12"/>
      <c r="C6" s="10"/>
      <c r="D6" s="10"/>
      <c r="E6" s="10"/>
      <c r="F6" s="10"/>
      <c r="G6" s="10"/>
      <c r="H6" s="10"/>
      <c r="I6" s="12"/>
      <c r="J6" s="12"/>
      <c r="K6" s="11"/>
      <c r="L6" s="12"/>
      <c r="M6" s="12"/>
      <c r="N6" s="12"/>
      <c r="O6" s="17"/>
      <c r="P6" s="12"/>
      <c r="Q6" s="12"/>
      <c r="R6" s="12"/>
      <c r="S6" s="12"/>
    </row>
    <row r="7" spans="1:19" s="39" customFormat="1" x14ac:dyDescent="0.25">
      <c r="A7" s="10"/>
      <c r="B7" s="12"/>
      <c r="C7" s="10"/>
      <c r="D7" s="10"/>
      <c r="E7" s="10"/>
      <c r="F7" s="10"/>
      <c r="G7" s="10"/>
      <c r="H7" s="10"/>
      <c r="I7" s="12"/>
      <c r="J7" s="12"/>
      <c r="K7" s="11"/>
      <c r="L7" s="12"/>
      <c r="M7" s="12"/>
      <c r="N7" s="12"/>
      <c r="O7" s="17"/>
      <c r="P7" s="12"/>
      <c r="Q7" s="12"/>
      <c r="R7" s="12"/>
      <c r="S7" s="58" t="s">
        <v>5</v>
      </c>
    </row>
    <row r="8" spans="1:19" s="39" customFormat="1" ht="9" customHeight="1" x14ac:dyDescent="0.25">
      <c r="A8" s="10"/>
      <c r="B8" s="12"/>
      <c r="C8" s="10"/>
      <c r="D8" s="10"/>
      <c r="E8" s="10"/>
      <c r="F8" s="10"/>
      <c r="G8" s="10"/>
      <c r="H8" s="10"/>
      <c r="I8" s="12"/>
      <c r="J8" s="12"/>
      <c r="K8" s="11"/>
      <c r="L8" s="12"/>
      <c r="M8" s="12"/>
      <c r="N8" s="12"/>
      <c r="O8" s="17"/>
      <c r="P8" s="12"/>
      <c r="Q8" s="12"/>
      <c r="R8" s="12"/>
      <c r="S8" s="12"/>
    </row>
    <row r="9" spans="1:19" s="39" customFormat="1" x14ac:dyDescent="0.25">
      <c r="A9" s="84" t="s">
        <v>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s="39" customFormat="1" ht="14.25" customHeight="1" x14ac:dyDescent="0.25">
      <c r="A10" s="84" t="s">
        <v>42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1:19" s="39" customFormat="1" x14ac:dyDescent="0.25">
      <c r="A11" s="84" t="s">
        <v>43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39" customFormat="1" x14ac:dyDescent="0.25">
      <c r="A12" s="84" t="s">
        <v>92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spans="1:19" s="39" customFormat="1" ht="7.5" customHeight="1" x14ac:dyDescent="0.25">
      <c r="A13" s="10"/>
      <c r="B13" s="11"/>
      <c r="C13" s="10"/>
      <c r="D13" s="10"/>
      <c r="E13" s="10"/>
      <c r="F13" s="10"/>
      <c r="G13" s="10"/>
      <c r="H13" s="10"/>
      <c r="I13" s="11"/>
      <c r="J13" s="11"/>
      <c r="K13" s="11"/>
      <c r="L13" s="11"/>
      <c r="M13" s="11"/>
      <c r="N13" s="11"/>
      <c r="O13" s="18"/>
      <c r="P13" s="11"/>
      <c r="Q13" s="11"/>
      <c r="R13" s="11"/>
      <c r="S13" s="11"/>
    </row>
    <row r="14" spans="1:19" s="39" customFormat="1" x14ac:dyDescent="0.25">
      <c r="A14" s="84" t="s">
        <v>52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1:19" s="39" customFormat="1" x14ac:dyDescent="0.25">
      <c r="A15" s="85" t="s">
        <v>36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s="39" customFormat="1" x14ac:dyDescent="0.25">
      <c r="A16" s="84" t="s">
        <v>53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1:19" s="39" customFormat="1" ht="7.5" customHeight="1" x14ac:dyDescent="0.25">
      <c r="A17" s="10"/>
      <c r="B17" s="11"/>
      <c r="C17" s="10"/>
      <c r="D17" s="10"/>
      <c r="E17" s="10"/>
      <c r="F17" s="10"/>
      <c r="G17" s="10"/>
      <c r="H17" s="10"/>
      <c r="I17" s="11"/>
      <c r="J17" s="11"/>
      <c r="K17" s="11"/>
      <c r="L17" s="11"/>
      <c r="M17" s="11"/>
      <c r="N17" s="11"/>
      <c r="O17" s="18"/>
      <c r="P17" s="11"/>
      <c r="Q17" s="11"/>
      <c r="R17" s="11"/>
      <c r="S17" s="11"/>
    </row>
    <row r="18" spans="1:19" s="39" customFormat="1" ht="57.6" customHeight="1" x14ac:dyDescent="0.25">
      <c r="A18" s="87" t="s">
        <v>37</v>
      </c>
      <c r="B18" s="87"/>
      <c r="C18" s="87"/>
      <c r="D18" s="59"/>
      <c r="E18" s="88" t="s">
        <v>103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s="39" customFormat="1" ht="11.4" customHeight="1" x14ac:dyDescent="0.25">
      <c r="A19" s="60"/>
      <c r="B19" s="60"/>
      <c r="C19" s="60"/>
      <c r="D19" s="60"/>
      <c r="E19" s="43"/>
      <c r="F19" s="43"/>
      <c r="G19" s="43"/>
      <c r="H19" s="43"/>
      <c r="I19" s="43"/>
      <c r="J19" s="43"/>
      <c r="K19" s="73"/>
      <c r="L19" s="43"/>
      <c r="M19" s="43"/>
      <c r="N19" s="43"/>
      <c r="O19" s="43"/>
      <c r="P19" s="43"/>
      <c r="Q19" s="43"/>
      <c r="R19" s="43"/>
      <c r="S19" s="43"/>
    </row>
    <row r="20" spans="1:19" s="39" customFormat="1" ht="20.25" customHeight="1" x14ac:dyDescent="0.25">
      <c r="A20" s="78" t="s">
        <v>38</v>
      </c>
      <c r="B20" s="81" t="s">
        <v>7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19" s="61" customFormat="1" ht="35.25" customHeight="1" x14ac:dyDescent="0.3">
      <c r="A21" s="79"/>
      <c r="B21" s="77" t="s">
        <v>8</v>
      </c>
      <c r="C21" s="77" t="s">
        <v>9</v>
      </c>
      <c r="D21" s="77" t="s">
        <v>10</v>
      </c>
      <c r="E21" s="77"/>
      <c r="F21" s="77" t="s">
        <v>11</v>
      </c>
      <c r="G21" s="77"/>
      <c r="H21" s="77" t="s">
        <v>12</v>
      </c>
      <c r="I21" s="77"/>
      <c r="J21" s="77"/>
      <c r="K21" s="77"/>
      <c r="L21" s="77" t="s">
        <v>13</v>
      </c>
      <c r="M21" s="77"/>
      <c r="N21" s="77"/>
      <c r="O21" s="77"/>
      <c r="P21" s="77" t="s">
        <v>14</v>
      </c>
      <c r="Q21" s="77"/>
      <c r="R21" s="77" t="s">
        <v>15</v>
      </c>
      <c r="S21" s="77"/>
    </row>
    <row r="22" spans="1:19" s="62" customFormat="1" ht="39" customHeight="1" x14ac:dyDescent="0.3">
      <c r="A22" s="80"/>
      <c r="B22" s="77"/>
      <c r="C22" s="77"/>
      <c r="D22" s="42" t="s">
        <v>16</v>
      </c>
      <c r="E22" s="42" t="s">
        <v>17</v>
      </c>
      <c r="F22" s="42" t="s">
        <v>16</v>
      </c>
      <c r="G22" s="42" t="s">
        <v>17</v>
      </c>
      <c r="H22" s="42" t="s">
        <v>16</v>
      </c>
      <c r="I22" s="42" t="s">
        <v>17</v>
      </c>
      <c r="J22" s="42" t="s">
        <v>18</v>
      </c>
      <c r="K22" s="42" t="s">
        <v>19</v>
      </c>
      <c r="L22" s="42" t="s">
        <v>16</v>
      </c>
      <c r="M22" s="42" t="s">
        <v>17</v>
      </c>
      <c r="N22" s="42" t="s">
        <v>18</v>
      </c>
      <c r="O22" s="42" t="s">
        <v>19</v>
      </c>
      <c r="P22" s="42" t="s">
        <v>16</v>
      </c>
      <c r="Q22" s="42" t="s">
        <v>17</v>
      </c>
      <c r="R22" s="42" t="s">
        <v>16</v>
      </c>
      <c r="S22" s="42" t="s">
        <v>17</v>
      </c>
    </row>
    <row r="23" spans="1:19" s="61" customFormat="1" ht="11.25" customHeight="1" x14ac:dyDescent="0.3">
      <c r="A23" s="44">
        <v>1</v>
      </c>
      <c r="B23" s="42">
        <v>2</v>
      </c>
      <c r="C23" s="42">
        <v>3</v>
      </c>
      <c r="D23" s="44">
        <v>4</v>
      </c>
      <c r="E23" s="42">
        <v>5</v>
      </c>
      <c r="F23" s="42">
        <v>6</v>
      </c>
      <c r="G23" s="44">
        <v>7</v>
      </c>
      <c r="H23" s="42">
        <v>8</v>
      </c>
      <c r="I23" s="42">
        <v>9</v>
      </c>
      <c r="J23" s="44">
        <v>10</v>
      </c>
      <c r="K23" s="42">
        <v>11</v>
      </c>
      <c r="L23" s="42">
        <v>12</v>
      </c>
      <c r="M23" s="44">
        <v>13</v>
      </c>
      <c r="N23" s="42">
        <v>14</v>
      </c>
      <c r="O23" s="42">
        <v>15</v>
      </c>
      <c r="P23" s="44">
        <v>16</v>
      </c>
      <c r="Q23" s="42">
        <v>17</v>
      </c>
      <c r="R23" s="42">
        <v>18</v>
      </c>
      <c r="S23" s="44">
        <v>19</v>
      </c>
    </row>
    <row r="24" spans="1:19" s="61" customFormat="1" ht="14.4" customHeight="1" x14ac:dyDescent="0.3">
      <c r="A24" s="44"/>
      <c r="B24" s="86" t="s">
        <v>46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spans="1:19" s="61" customFormat="1" ht="39" customHeight="1" x14ac:dyDescent="0.3">
      <c r="A25" s="44" t="s">
        <v>89</v>
      </c>
      <c r="B25" s="34" t="s">
        <v>57</v>
      </c>
      <c r="C25" s="42" t="s">
        <v>44</v>
      </c>
      <c r="D25" s="44">
        <v>1</v>
      </c>
      <c r="E25" s="42">
        <v>1</v>
      </c>
      <c r="F25" s="45">
        <v>726.96</v>
      </c>
      <c r="G25" s="46">
        <v>735.822</v>
      </c>
      <c r="H25" s="45">
        <v>726.96</v>
      </c>
      <c r="I25" s="45">
        <v>735.822</v>
      </c>
      <c r="J25" s="46">
        <f>I25-H25</f>
        <v>8.8619999999999663</v>
      </c>
      <c r="K25" s="37" t="s">
        <v>102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</row>
    <row r="26" spans="1:19" s="61" customFormat="1" ht="39" customHeight="1" x14ac:dyDescent="0.3">
      <c r="A26" s="44" t="s">
        <v>90</v>
      </c>
      <c r="B26" s="34" t="s">
        <v>56</v>
      </c>
      <c r="C26" s="42" t="s">
        <v>44</v>
      </c>
      <c r="D26" s="44">
        <v>1</v>
      </c>
      <c r="E26" s="42">
        <v>1</v>
      </c>
      <c r="F26" s="45">
        <v>100.86</v>
      </c>
      <c r="G26" s="46">
        <v>110.758</v>
      </c>
      <c r="H26" s="45">
        <v>100.86</v>
      </c>
      <c r="I26" s="45">
        <v>110.758</v>
      </c>
      <c r="J26" s="46">
        <f t="shared" ref="J26:J31" si="0">I26-H26</f>
        <v>9.8979999999999961</v>
      </c>
      <c r="K26" s="37" t="s">
        <v>102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</row>
    <row r="27" spans="1:19" s="61" customFormat="1" ht="39" customHeight="1" x14ac:dyDescent="0.3">
      <c r="A27" s="44" t="s">
        <v>78</v>
      </c>
      <c r="B27" s="34" t="s">
        <v>58</v>
      </c>
      <c r="C27" s="42" t="s">
        <v>45</v>
      </c>
      <c r="D27" s="44">
        <v>50</v>
      </c>
      <c r="E27" s="42">
        <v>50</v>
      </c>
      <c r="F27" s="45">
        <v>730.6</v>
      </c>
      <c r="G27" s="46">
        <v>753.84299999999996</v>
      </c>
      <c r="H27" s="45">
        <v>730.6</v>
      </c>
      <c r="I27" s="45">
        <v>753.84299999999996</v>
      </c>
      <c r="J27" s="46">
        <f t="shared" si="0"/>
        <v>23.242999999999938</v>
      </c>
      <c r="K27" s="37" t="s">
        <v>102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</row>
    <row r="28" spans="1:19" s="61" customFormat="1" ht="36" customHeight="1" x14ac:dyDescent="0.3">
      <c r="A28" s="44" t="s">
        <v>79</v>
      </c>
      <c r="B28" s="34" t="s">
        <v>59</v>
      </c>
      <c r="C28" s="42" t="s">
        <v>45</v>
      </c>
      <c r="D28" s="44">
        <v>85</v>
      </c>
      <c r="E28" s="42">
        <v>85</v>
      </c>
      <c r="F28" s="45">
        <v>1788.66</v>
      </c>
      <c r="G28" s="46">
        <v>1915.575</v>
      </c>
      <c r="H28" s="45">
        <v>1788.66</v>
      </c>
      <c r="I28" s="45">
        <v>1915.575</v>
      </c>
      <c r="J28" s="46">
        <f t="shared" si="0"/>
        <v>126.91499999999996</v>
      </c>
      <c r="K28" s="37" t="s">
        <v>102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</row>
    <row r="29" spans="1:19" s="61" customFormat="1" ht="51.6" customHeight="1" x14ac:dyDescent="0.3">
      <c r="A29" s="44" t="s">
        <v>80</v>
      </c>
      <c r="B29" s="34" t="s">
        <v>54</v>
      </c>
      <c r="C29" s="42" t="s">
        <v>45</v>
      </c>
      <c r="D29" s="44">
        <v>16.5</v>
      </c>
      <c r="E29" s="42">
        <v>16.5</v>
      </c>
      <c r="F29" s="45">
        <v>364.58</v>
      </c>
      <c r="G29" s="46">
        <v>411.04</v>
      </c>
      <c r="H29" s="45">
        <v>364.58</v>
      </c>
      <c r="I29" s="45">
        <v>411.04</v>
      </c>
      <c r="J29" s="46">
        <f t="shared" si="0"/>
        <v>46.460000000000036</v>
      </c>
      <c r="K29" s="37" t="s">
        <v>102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</row>
    <row r="30" spans="1:19" s="61" customFormat="1" ht="51.6" customHeight="1" x14ac:dyDescent="0.3">
      <c r="A30" s="44" t="s">
        <v>81</v>
      </c>
      <c r="B30" s="34" t="s">
        <v>93</v>
      </c>
      <c r="C30" s="42" t="s">
        <v>45</v>
      </c>
      <c r="D30" s="44">
        <v>15</v>
      </c>
      <c r="E30" s="42">
        <v>15</v>
      </c>
      <c r="F30" s="45">
        <v>271.39999999999998</v>
      </c>
      <c r="G30" s="46">
        <v>328.42</v>
      </c>
      <c r="H30" s="45">
        <v>271.39999999999998</v>
      </c>
      <c r="I30" s="45">
        <v>328.42</v>
      </c>
      <c r="J30" s="46">
        <f t="shared" si="0"/>
        <v>57.020000000000039</v>
      </c>
      <c r="K30" s="37" t="s">
        <v>102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</row>
    <row r="31" spans="1:19" s="61" customFormat="1" ht="51.6" customHeight="1" x14ac:dyDescent="0.3">
      <c r="A31" s="44" t="s">
        <v>82</v>
      </c>
      <c r="B31" s="34" t="s">
        <v>94</v>
      </c>
      <c r="C31" s="42" t="s">
        <v>45</v>
      </c>
      <c r="D31" s="44">
        <v>175</v>
      </c>
      <c r="E31" s="42">
        <v>175</v>
      </c>
      <c r="F31" s="45">
        <v>1990.67</v>
      </c>
      <c r="G31" s="46">
        <v>2021.15</v>
      </c>
      <c r="H31" s="45">
        <v>1990.67</v>
      </c>
      <c r="I31" s="45">
        <v>2021.15</v>
      </c>
      <c r="J31" s="46">
        <f t="shared" si="0"/>
        <v>30.480000000000018</v>
      </c>
      <c r="K31" s="37" t="s">
        <v>102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</row>
    <row r="32" spans="1:19" s="64" customFormat="1" ht="38.4" customHeight="1" x14ac:dyDescent="0.3">
      <c r="A32" s="44"/>
      <c r="B32" s="63" t="s">
        <v>47</v>
      </c>
      <c r="C32" s="54"/>
      <c r="D32" s="50"/>
      <c r="E32" s="54"/>
      <c r="F32" s="47">
        <f>SUM(F25:F31)</f>
        <v>5973.73</v>
      </c>
      <c r="G32" s="47">
        <f t="shared" ref="G32:J32" si="1">SUM(G25:G31)</f>
        <v>6276.6080000000002</v>
      </c>
      <c r="H32" s="47">
        <f t="shared" si="1"/>
        <v>5973.73</v>
      </c>
      <c r="I32" s="47">
        <f t="shared" si="1"/>
        <v>6276.6080000000002</v>
      </c>
      <c r="J32" s="47">
        <f t="shared" si="1"/>
        <v>302.87799999999993</v>
      </c>
      <c r="K32" s="54"/>
      <c r="L32" s="56">
        <f t="shared" ref="L32:S32" si="2">SUM(L24:L29)</f>
        <v>0</v>
      </c>
      <c r="M32" s="56">
        <f t="shared" si="2"/>
        <v>0</v>
      </c>
      <c r="N32" s="56">
        <f t="shared" si="2"/>
        <v>0</v>
      </c>
      <c r="O32" s="56">
        <f t="shared" si="2"/>
        <v>0</v>
      </c>
      <c r="P32" s="56">
        <f t="shared" si="2"/>
        <v>0</v>
      </c>
      <c r="Q32" s="56">
        <f t="shared" si="2"/>
        <v>0</v>
      </c>
      <c r="R32" s="56">
        <f t="shared" si="2"/>
        <v>0</v>
      </c>
      <c r="S32" s="56">
        <f t="shared" si="2"/>
        <v>0</v>
      </c>
    </row>
    <row r="33" spans="1:19" s="39" customFormat="1" ht="18.75" customHeight="1" x14ac:dyDescent="0.25">
      <c r="A33" s="50"/>
      <c r="B33" s="89" t="s">
        <v>49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</row>
    <row r="34" spans="1:19" s="39" customFormat="1" ht="25.8" customHeight="1" x14ac:dyDescent="0.25">
      <c r="A34" s="44" t="s">
        <v>89</v>
      </c>
      <c r="B34" s="36" t="s">
        <v>60</v>
      </c>
      <c r="C34" s="37" t="s">
        <v>44</v>
      </c>
      <c r="D34" s="16">
        <v>1</v>
      </c>
      <c r="E34" s="44">
        <v>1</v>
      </c>
      <c r="F34" s="52">
        <v>974.16</v>
      </c>
      <c r="G34" s="53">
        <v>981.32</v>
      </c>
      <c r="H34" s="52">
        <v>974.16</v>
      </c>
      <c r="I34" s="53">
        <v>981.32</v>
      </c>
      <c r="J34" s="53">
        <f t="shared" ref="J34:J46" si="3">I34-H34</f>
        <v>7.1600000000000819</v>
      </c>
      <c r="K34" s="37"/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</row>
    <row r="35" spans="1:19" s="39" customFormat="1" ht="31.8" customHeight="1" x14ac:dyDescent="0.25">
      <c r="A35" s="44" t="s">
        <v>90</v>
      </c>
      <c r="B35" s="36" t="s">
        <v>61</v>
      </c>
      <c r="C35" s="37" t="s">
        <v>44</v>
      </c>
      <c r="D35" s="16">
        <v>1</v>
      </c>
      <c r="E35" s="44">
        <v>1</v>
      </c>
      <c r="F35" s="52">
        <v>142.1</v>
      </c>
      <c r="G35" s="53">
        <v>143.036</v>
      </c>
      <c r="H35" s="52">
        <v>142.1</v>
      </c>
      <c r="I35" s="53">
        <v>143.036</v>
      </c>
      <c r="J35" s="53">
        <f t="shared" si="3"/>
        <v>0.93600000000000705</v>
      </c>
      <c r="K35" s="37" t="s">
        <v>102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</row>
    <row r="36" spans="1:19" s="39" customFormat="1" ht="24.6" customHeight="1" x14ac:dyDescent="0.25">
      <c r="A36" s="44" t="s">
        <v>78</v>
      </c>
      <c r="B36" s="36" t="s">
        <v>62</v>
      </c>
      <c r="C36" s="37" t="s">
        <v>44</v>
      </c>
      <c r="D36" s="16">
        <v>11</v>
      </c>
      <c r="E36" s="44">
        <v>11</v>
      </c>
      <c r="F36" s="52">
        <v>105.55</v>
      </c>
      <c r="G36" s="53">
        <v>109.05</v>
      </c>
      <c r="H36" s="52">
        <v>105.55</v>
      </c>
      <c r="I36" s="53">
        <v>109.05</v>
      </c>
      <c r="J36" s="53">
        <f t="shared" si="3"/>
        <v>3.5</v>
      </c>
      <c r="K36" s="37" t="s">
        <v>102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</row>
    <row r="37" spans="1:19" s="39" customFormat="1" ht="42" customHeight="1" x14ac:dyDescent="0.25">
      <c r="A37" s="44" t="s">
        <v>79</v>
      </c>
      <c r="B37" s="36" t="s">
        <v>63</v>
      </c>
      <c r="C37" s="37" t="s">
        <v>45</v>
      </c>
      <c r="D37" s="16">
        <v>25</v>
      </c>
      <c r="E37" s="44">
        <v>25</v>
      </c>
      <c r="F37" s="52">
        <v>142.68</v>
      </c>
      <c r="G37" s="53">
        <v>173.7</v>
      </c>
      <c r="H37" s="52">
        <v>142.68</v>
      </c>
      <c r="I37" s="53">
        <v>173.7</v>
      </c>
      <c r="J37" s="53">
        <f t="shared" si="3"/>
        <v>31.019999999999982</v>
      </c>
      <c r="K37" s="37" t="s">
        <v>102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</row>
    <row r="38" spans="1:19" s="39" customFormat="1" ht="28.2" customHeight="1" x14ac:dyDescent="0.25">
      <c r="A38" s="44" t="s">
        <v>80</v>
      </c>
      <c r="B38" s="36" t="s">
        <v>64</v>
      </c>
      <c r="C38" s="37" t="s">
        <v>44</v>
      </c>
      <c r="D38" s="16">
        <v>1</v>
      </c>
      <c r="E38" s="44">
        <v>1</v>
      </c>
      <c r="F38" s="52">
        <v>506.03</v>
      </c>
      <c r="G38" s="53">
        <v>510.49200000000002</v>
      </c>
      <c r="H38" s="52">
        <v>506.03</v>
      </c>
      <c r="I38" s="53">
        <v>510.49200000000002</v>
      </c>
      <c r="J38" s="53">
        <f t="shared" si="3"/>
        <v>4.4620000000000459</v>
      </c>
      <c r="K38" s="37" t="s">
        <v>102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</row>
    <row r="39" spans="1:19" s="39" customFormat="1" ht="28.2" customHeight="1" x14ac:dyDescent="0.25">
      <c r="A39" s="44" t="s">
        <v>81</v>
      </c>
      <c r="B39" s="36" t="s">
        <v>65</v>
      </c>
      <c r="C39" s="37" t="s">
        <v>44</v>
      </c>
      <c r="D39" s="16">
        <v>1</v>
      </c>
      <c r="E39" s="44">
        <v>1</v>
      </c>
      <c r="F39" s="52">
        <v>64.069999999999993</v>
      </c>
      <c r="G39" s="53">
        <v>68.188999999999993</v>
      </c>
      <c r="H39" s="52">
        <v>64.069999999999993</v>
      </c>
      <c r="I39" s="53">
        <v>68.188999999999993</v>
      </c>
      <c r="J39" s="53">
        <f t="shared" si="3"/>
        <v>4.1189999999999998</v>
      </c>
      <c r="K39" s="37" t="s">
        <v>102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</row>
    <row r="40" spans="1:19" s="39" customFormat="1" ht="28.2" customHeight="1" x14ac:dyDescent="0.25">
      <c r="A40" s="44" t="s">
        <v>82</v>
      </c>
      <c r="B40" s="36" t="s">
        <v>66</v>
      </c>
      <c r="C40" s="37" t="s">
        <v>44</v>
      </c>
      <c r="D40" s="16">
        <v>1</v>
      </c>
      <c r="E40" s="44">
        <v>1</v>
      </c>
      <c r="F40" s="52">
        <v>31.06</v>
      </c>
      <c r="G40" s="53">
        <v>33.927999999999997</v>
      </c>
      <c r="H40" s="52">
        <v>31.06</v>
      </c>
      <c r="I40" s="53">
        <v>33.927999999999997</v>
      </c>
      <c r="J40" s="53">
        <f t="shared" si="3"/>
        <v>2.8679999999999986</v>
      </c>
      <c r="K40" s="37" t="s">
        <v>102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</row>
    <row r="41" spans="1:19" s="39" customFormat="1" ht="28.2" customHeight="1" x14ac:dyDescent="0.25">
      <c r="A41" s="44" t="s">
        <v>83</v>
      </c>
      <c r="B41" s="36" t="s">
        <v>67</v>
      </c>
      <c r="C41" s="37" t="s">
        <v>44</v>
      </c>
      <c r="D41" s="16">
        <v>1</v>
      </c>
      <c r="E41" s="44">
        <v>1</v>
      </c>
      <c r="F41" s="52">
        <v>64.069999999999993</v>
      </c>
      <c r="G41" s="53">
        <v>71.200999999999993</v>
      </c>
      <c r="H41" s="52">
        <v>64.069999999999993</v>
      </c>
      <c r="I41" s="53">
        <v>71.200999999999993</v>
      </c>
      <c r="J41" s="53">
        <f t="shared" si="3"/>
        <v>7.1310000000000002</v>
      </c>
      <c r="K41" s="37" t="s">
        <v>102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</row>
    <row r="42" spans="1:19" s="39" customFormat="1" ht="28.2" customHeight="1" x14ac:dyDescent="0.25">
      <c r="A42" s="44" t="s">
        <v>84</v>
      </c>
      <c r="B42" s="36" t="s">
        <v>68</v>
      </c>
      <c r="C42" s="37" t="s">
        <v>44</v>
      </c>
      <c r="D42" s="16">
        <v>1</v>
      </c>
      <c r="E42" s="44">
        <v>1</v>
      </c>
      <c r="F42" s="52">
        <v>73.44</v>
      </c>
      <c r="G42" s="53">
        <v>73.444000000000003</v>
      </c>
      <c r="H42" s="52">
        <v>73.44</v>
      </c>
      <c r="I42" s="53">
        <v>73.444000000000003</v>
      </c>
      <c r="J42" s="53">
        <f t="shared" si="3"/>
        <v>4.0000000000048885E-3</v>
      </c>
      <c r="K42" s="37" t="s">
        <v>102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</row>
    <row r="43" spans="1:19" s="39" customFormat="1" ht="28.2" customHeight="1" x14ac:dyDescent="0.25">
      <c r="A43" s="44" t="s">
        <v>85</v>
      </c>
      <c r="B43" s="36" t="s">
        <v>91</v>
      </c>
      <c r="C43" s="37" t="s">
        <v>44</v>
      </c>
      <c r="D43" s="16">
        <v>1</v>
      </c>
      <c r="E43" s="44">
        <v>1</v>
      </c>
      <c r="F43" s="52">
        <v>439.5</v>
      </c>
      <c r="G43" s="53">
        <v>477.26400000000001</v>
      </c>
      <c r="H43" s="52">
        <v>439.5</v>
      </c>
      <c r="I43" s="53">
        <v>477.26400000000001</v>
      </c>
      <c r="J43" s="53">
        <f t="shared" si="3"/>
        <v>37.76400000000001</v>
      </c>
      <c r="K43" s="37" t="s">
        <v>102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</row>
    <row r="44" spans="1:19" s="39" customFormat="1" ht="28.2" customHeight="1" x14ac:dyDescent="0.25">
      <c r="A44" s="44" t="s">
        <v>86</v>
      </c>
      <c r="B44" s="36" t="s">
        <v>69</v>
      </c>
      <c r="C44" s="37" t="s">
        <v>44</v>
      </c>
      <c r="D44" s="16">
        <v>1</v>
      </c>
      <c r="E44" s="44">
        <v>1</v>
      </c>
      <c r="F44" s="52">
        <v>227.65</v>
      </c>
      <c r="G44" s="53">
        <v>229.38</v>
      </c>
      <c r="H44" s="52">
        <v>227.65</v>
      </c>
      <c r="I44" s="53">
        <v>229.38</v>
      </c>
      <c r="J44" s="53">
        <f t="shared" si="3"/>
        <v>1.7299999999999898</v>
      </c>
      <c r="K44" s="37" t="s">
        <v>102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</row>
    <row r="45" spans="1:19" s="39" customFormat="1" ht="42" customHeight="1" x14ac:dyDescent="0.25">
      <c r="A45" s="44" t="s">
        <v>87</v>
      </c>
      <c r="B45" s="36" t="s">
        <v>70</v>
      </c>
      <c r="C45" s="37" t="s">
        <v>45</v>
      </c>
      <c r="D45" s="65">
        <v>222.5</v>
      </c>
      <c r="E45" s="65">
        <v>222.5</v>
      </c>
      <c r="F45" s="52">
        <v>1554.25</v>
      </c>
      <c r="G45" s="53">
        <v>1609.7619999999999</v>
      </c>
      <c r="H45" s="52">
        <v>1554.25</v>
      </c>
      <c r="I45" s="53">
        <v>1609.7619999999999</v>
      </c>
      <c r="J45" s="53">
        <f t="shared" si="3"/>
        <v>55.511999999999944</v>
      </c>
      <c r="K45" s="37" t="s">
        <v>102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</row>
    <row r="46" spans="1:19" s="39" customFormat="1" ht="42" customHeight="1" x14ac:dyDescent="0.25">
      <c r="A46" s="44" t="s">
        <v>88</v>
      </c>
      <c r="B46" s="36" t="s">
        <v>71</v>
      </c>
      <c r="C46" s="37" t="s">
        <v>45</v>
      </c>
      <c r="D46" s="65">
        <v>51.5</v>
      </c>
      <c r="E46" s="65">
        <v>51.5</v>
      </c>
      <c r="F46" s="52">
        <v>361.82</v>
      </c>
      <c r="G46" s="53">
        <v>362.3</v>
      </c>
      <c r="H46" s="52">
        <v>361.82</v>
      </c>
      <c r="I46" s="53">
        <v>362.3</v>
      </c>
      <c r="J46" s="53">
        <f t="shared" si="3"/>
        <v>0.48000000000001819</v>
      </c>
      <c r="K46" s="37" t="s">
        <v>102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</row>
    <row r="47" spans="1:19" s="68" customFormat="1" ht="39.75" customHeight="1" x14ac:dyDescent="0.25">
      <c r="A47" s="66"/>
      <c r="B47" s="63" t="s">
        <v>48</v>
      </c>
      <c r="C47" s="56"/>
      <c r="D47" s="67"/>
      <c r="E47" s="67"/>
      <c r="F47" s="55">
        <f>SUM(F34:F46)</f>
        <v>4686.3799999999992</v>
      </c>
      <c r="G47" s="55">
        <f>SUM(G34:G46)</f>
        <v>4843.0660000000007</v>
      </c>
      <c r="H47" s="55">
        <f t="shared" ref="H47:J47" si="4">SUM(H34:H46)</f>
        <v>4686.3799999999992</v>
      </c>
      <c r="I47" s="55">
        <f t="shared" si="4"/>
        <v>4843.0660000000007</v>
      </c>
      <c r="J47" s="55">
        <f t="shared" si="4"/>
        <v>156.68600000000009</v>
      </c>
      <c r="K47" s="56"/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</row>
    <row r="48" spans="1:19" s="70" customFormat="1" ht="20.25" customHeight="1" x14ac:dyDescent="0.25">
      <c r="A48" s="69"/>
      <c r="B48" s="89" t="s">
        <v>50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s="39" customFormat="1" ht="36" customHeight="1" x14ac:dyDescent="0.25">
      <c r="A49" s="35" t="s">
        <v>89</v>
      </c>
      <c r="B49" s="36" t="s">
        <v>72</v>
      </c>
      <c r="C49" s="37" t="s">
        <v>44</v>
      </c>
      <c r="D49" s="38">
        <v>1</v>
      </c>
      <c r="E49" s="44">
        <v>1</v>
      </c>
      <c r="F49" s="52">
        <v>582</v>
      </c>
      <c r="G49" s="53">
        <v>582</v>
      </c>
      <c r="H49" s="52">
        <v>582</v>
      </c>
      <c r="I49" s="53">
        <v>582</v>
      </c>
      <c r="J49" s="53">
        <f>I49-H49</f>
        <v>0</v>
      </c>
      <c r="K49" s="37"/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</row>
    <row r="50" spans="1:19" s="39" customFormat="1" ht="36" customHeight="1" x14ac:dyDescent="0.25">
      <c r="A50" s="35" t="s">
        <v>90</v>
      </c>
      <c r="B50" s="36" t="s">
        <v>95</v>
      </c>
      <c r="C50" s="37" t="s">
        <v>96</v>
      </c>
      <c r="D50" s="38">
        <v>75</v>
      </c>
      <c r="E50" s="44">
        <v>75</v>
      </c>
      <c r="F50" s="52">
        <v>143.32</v>
      </c>
      <c r="G50" s="53">
        <v>201.04</v>
      </c>
      <c r="H50" s="52">
        <v>143.32</v>
      </c>
      <c r="I50" s="53">
        <v>201.04</v>
      </c>
      <c r="J50" s="53">
        <f t="shared" ref="J50:J59" si="5">I50-H50</f>
        <v>57.72</v>
      </c>
      <c r="K50" s="37" t="s">
        <v>102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</row>
    <row r="51" spans="1:19" s="39" customFormat="1" ht="36" customHeight="1" x14ac:dyDescent="0.25">
      <c r="A51" s="35" t="s">
        <v>78</v>
      </c>
      <c r="B51" s="36" t="s">
        <v>97</v>
      </c>
      <c r="C51" s="37" t="s">
        <v>45</v>
      </c>
      <c r="D51" s="38">
        <v>21</v>
      </c>
      <c r="E51" s="44">
        <v>21</v>
      </c>
      <c r="F51" s="52">
        <v>66.2</v>
      </c>
      <c r="G51" s="53">
        <v>77.179000000000002</v>
      </c>
      <c r="H51" s="52">
        <v>66.2</v>
      </c>
      <c r="I51" s="53">
        <v>77.179000000000002</v>
      </c>
      <c r="J51" s="53">
        <f t="shared" si="5"/>
        <v>10.978999999999999</v>
      </c>
      <c r="K51" s="37" t="s">
        <v>102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</row>
    <row r="52" spans="1:19" s="39" customFormat="1" ht="36" customHeight="1" x14ac:dyDescent="0.25">
      <c r="A52" s="35" t="s">
        <v>79</v>
      </c>
      <c r="B52" s="36" t="s">
        <v>98</v>
      </c>
      <c r="C52" s="42" t="s">
        <v>45</v>
      </c>
      <c r="D52" s="51">
        <v>12</v>
      </c>
      <c r="E52" s="51">
        <v>12</v>
      </c>
      <c r="F52" s="52">
        <v>41.3</v>
      </c>
      <c r="G52" s="53">
        <v>39.972999999999999</v>
      </c>
      <c r="H52" s="52">
        <v>41.3</v>
      </c>
      <c r="I52" s="53">
        <v>39.972999999999999</v>
      </c>
      <c r="J52" s="53">
        <f t="shared" si="5"/>
        <v>-1.3269999999999982</v>
      </c>
      <c r="K52" s="37"/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</row>
    <row r="53" spans="1:19" s="39" customFormat="1" ht="36" customHeight="1" x14ac:dyDescent="0.25">
      <c r="A53" s="35" t="s">
        <v>80</v>
      </c>
      <c r="B53" s="36" t="s">
        <v>99</v>
      </c>
      <c r="C53" s="37" t="s">
        <v>44</v>
      </c>
      <c r="D53" s="38">
        <v>4</v>
      </c>
      <c r="E53" s="38">
        <v>4</v>
      </c>
      <c r="F53" s="53">
        <v>176.06</v>
      </c>
      <c r="G53" s="53">
        <v>178.04</v>
      </c>
      <c r="H53" s="52">
        <v>176.06</v>
      </c>
      <c r="I53" s="53">
        <v>178.04</v>
      </c>
      <c r="J53" s="53">
        <f t="shared" si="5"/>
        <v>1.9799999999999898</v>
      </c>
      <c r="K53" s="37" t="s">
        <v>102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</row>
    <row r="54" spans="1:19" s="39" customFormat="1" ht="37.799999999999997" customHeight="1" x14ac:dyDescent="0.25">
      <c r="A54" s="35" t="s">
        <v>81</v>
      </c>
      <c r="B54" s="36" t="s">
        <v>100</v>
      </c>
      <c r="C54" s="37" t="s">
        <v>45</v>
      </c>
      <c r="D54" s="38">
        <v>18</v>
      </c>
      <c r="E54" s="38">
        <v>18</v>
      </c>
      <c r="F54" s="53">
        <v>196.97</v>
      </c>
      <c r="G54" s="53">
        <f>91.625+111.555</f>
        <v>203.18</v>
      </c>
      <c r="H54" s="52">
        <v>196.97</v>
      </c>
      <c r="I54" s="53">
        <v>203.18</v>
      </c>
      <c r="J54" s="53">
        <f t="shared" si="5"/>
        <v>6.210000000000008</v>
      </c>
      <c r="K54" s="37" t="s">
        <v>102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</row>
    <row r="55" spans="1:19" s="39" customFormat="1" ht="37.799999999999997" customHeight="1" x14ac:dyDescent="0.25">
      <c r="A55" s="35" t="s">
        <v>82</v>
      </c>
      <c r="B55" s="36" t="s">
        <v>101</v>
      </c>
      <c r="C55" s="37" t="s">
        <v>45</v>
      </c>
      <c r="D55" s="38">
        <v>12</v>
      </c>
      <c r="E55" s="38">
        <v>12</v>
      </c>
      <c r="F55" s="53">
        <v>52.37</v>
      </c>
      <c r="G55" s="53">
        <v>56.472999999999999</v>
      </c>
      <c r="H55" s="52">
        <v>52.37</v>
      </c>
      <c r="I55" s="53">
        <v>56.472999999999999</v>
      </c>
      <c r="J55" s="53">
        <f t="shared" si="5"/>
        <v>4.1030000000000015</v>
      </c>
      <c r="K55" s="37" t="s">
        <v>102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</row>
    <row r="56" spans="1:19" s="39" customFormat="1" ht="37.799999999999997" customHeight="1" x14ac:dyDescent="0.25">
      <c r="A56" s="35" t="s">
        <v>83</v>
      </c>
      <c r="B56" s="36" t="s">
        <v>73</v>
      </c>
      <c r="C56" s="37" t="s">
        <v>45</v>
      </c>
      <c r="D56" s="38">
        <v>12</v>
      </c>
      <c r="E56" s="38">
        <v>12</v>
      </c>
      <c r="F56" s="53">
        <v>96.4</v>
      </c>
      <c r="G56" s="53">
        <v>93.972999999999999</v>
      </c>
      <c r="H56" s="52">
        <v>96.4</v>
      </c>
      <c r="I56" s="53">
        <v>93.972999999999999</v>
      </c>
      <c r="J56" s="53">
        <f t="shared" si="5"/>
        <v>-2.4270000000000067</v>
      </c>
      <c r="K56" s="37"/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</row>
    <row r="57" spans="1:19" s="39" customFormat="1" ht="37.799999999999997" customHeight="1" x14ac:dyDescent="0.25">
      <c r="A57" s="35" t="s">
        <v>84</v>
      </c>
      <c r="B57" s="36" t="s">
        <v>74</v>
      </c>
      <c r="C57" s="37" t="s">
        <v>45</v>
      </c>
      <c r="D57" s="38">
        <v>30</v>
      </c>
      <c r="E57" s="38">
        <v>30</v>
      </c>
      <c r="F57" s="53">
        <v>128.85</v>
      </c>
      <c r="G57" s="53">
        <v>130.483</v>
      </c>
      <c r="H57" s="52">
        <v>128.85</v>
      </c>
      <c r="I57" s="53">
        <v>130.483</v>
      </c>
      <c r="J57" s="53">
        <f t="shared" si="5"/>
        <v>1.6330000000000098</v>
      </c>
      <c r="K57" s="37" t="s">
        <v>102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</row>
    <row r="58" spans="1:19" s="39" customFormat="1" ht="37.799999999999997" customHeight="1" x14ac:dyDescent="0.25">
      <c r="A58" s="35" t="s">
        <v>85</v>
      </c>
      <c r="B58" s="36" t="s">
        <v>75</v>
      </c>
      <c r="C58" s="37" t="s">
        <v>44</v>
      </c>
      <c r="D58" s="38">
        <v>100</v>
      </c>
      <c r="E58" s="38">
        <v>100</v>
      </c>
      <c r="F58" s="53">
        <v>988.56</v>
      </c>
      <c r="G58" s="53">
        <f>54.7+120+33.422+824.596</f>
        <v>1032.7180000000001</v>
      </c>
      <c r="H58" s="52">
        <v>988.56</v>
      </c>
      <c r="I58" s="53">
        <v>1032.7180000000001</v>
      </c>
      <c r="J58" s="53">
        <f t="shared" si="5"/>
        <v>44.158000000000129</v>
      </c>
      <c r="K58" s="37" t="s">
        <v>102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</row>
    <row r="59" spans="1:19" s="39" customFormat="1" ht="37.799999999999997" customHeight="1" x14ac:dyDescent="0.25">
      <c r="A59" s="35" t="s">
        <v>86</v>
      </c>
      <c r="B59" s="36" t="s">
        <v>76</v>
      </c>
      <c r="C59" s="37" t="s">
        <v>44</v>
      </c>
      <c r="D59" s="38">
        <v>40</v>
      </c>
      <c r="E59" s="38">
        <v>40</v>
      </c>
      <c r="F59" s="53">
        <v>503.36</v>
      </c>
      <c r="G59" s="53">
        <v>518.60400000000004</v>
      </c>
      <c r="H59" s="52">
        <v>503.36</v>
      </c>
      <c r="I59" s="53">
        <v>518.60400000000004</v>
      </c>
      <c r="J59" s="53">
        <f t="shared" si="5"/>
        <v>15.244000000000028</v>
      </c>
      <c r="K59" s="37" t="s">
        <v>102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</row>
    <row r="60" spans="1:19" s="39" customFormat="1" ht="33" customHeight="1" x14ac:dyDescent="0.25">
      <c r="A60" s="71"/>
      <c r="B60" s="63" t="s">
        <v>51</v>
      </c>
      <c r="C60" s="37"/>
      <c r="D60" s="42"/>
      <c r="E60" s="42"/>
      <c r="F60" s="55">
        <f>SUM(F49:F59)</f>
        <v>2975.39</v>
      </c>
      <c r="G60" s="55">
        <f t="shared" ref="G60:J60" si="6">SUM(G49:G59)</f>
        <v>3113.6630000000005</v>
      </c>
      <c r="H60" s="55">
        <f t="shared" si="6"/>
        <v>2975.39</v>
      </c>
      <c r="I60" s="55">
        <f t="shared" si="6"/>
        <v>3113.6630000000005</v>
      </c>
      <c r="J60" s="55">
        <f t="shared" si="6"/>
        <v>138.27300000000014</v>
      </c>
      <c r="K60" s="42"/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</row>
    <row r="61" spans="1:19" s="68" customFormat="1" ht="27.75" customHeight="1" x14ac:dyDescent="0.25">
      <c r="A61" s="50"/>
      <c r="B61" s="72" t="s">
        <v>55</v>
      </c>
      <c r="C61" s="50"/>
      <c r="D61" s="50"/>
      <c r="E61" s="50"/>
      <c r="F61" s="57">
        <f>F32+F47+F60</f>
        <v>13635.499999999998</v>
      </c>
      <c r="G61" s="57">
        <f t="shared" ref="G61:J61" si="7">G32+G47+G60</f>
        <v>14233.337000000001</v>
      </c>
      <c r="H61" s="57">
        <f t="shared" si="7"/>
        <v>13635.499999999998</v>
      </c>
      <c r="I61" s="57">
        <f t="shared" si="7"/>
        <v>14233.337000000001</v>
      </c>
      <c r="J61" s="57">
        <f t="shared" si="7"/>
        <v>597.83700000000022</v>
      </c>
      <c r="K61" s="48"/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</row>
    <row r="62" spans="1:19" s="19" customFormat="1" x14ac:dyDescent="0.25">
      <c r="A62" s="20"/>
      <c r="B62" s="21"/>
      <c r="C62" s="20"/>
      <c r="D62" s="20"/>
      <c r="E62" s="20"/>
      <c r="F62" s="20"/>
      <c r="G62" s="20"/>
      <c r="H62" s="22"/>
      <c r="I62" s="23"/>
      <c r="J62" s="23"/>
      <c r="K62" s="74"/>
      <c r="L62" s="23"/>
      <c r="M62" s="23"/>
      <c r="N62" s="23"/>
      <c r="O62" s="24"/>
      <c r="P62" s="23"/>
      <c r="Q62" s="15"/>
      <c r="R62" s="15"/>
      <c r="S62" s="15"/>
    </row>
    <row r="63" spans="1:19" ht="43.2" customHeight="1" x14ac:dyDescent="0.25">
      <c r="A63" s="76" t="s">
        <v>77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1:19" s="33" customFormat="1" ht="14.4" x14ac:dyDescent="0.3">
      <c r="A64" s="27"/>
      <c r="B64" s="28"/>
      <c r="C64" s="27"/>
      <c r="D64" s="27"/>
      <c r="E64" s="27"/>
      <c r="F64" s="29"/>
      <c r="G64" s="29"/>
      <c r="H64" s="30"/>
      <c r="I64" s="31"/>
      <c r="J64" s="31"/>
      <c r="K64" s="75"/>
      <c r="L64" s="31"/>
      <c r="M64" s="31"/>
      <c r="N64" s="31"/>
      <c r="O64" s="32"/>
      <c r="P64" s="31"/>
      <c r="Q64" s="28"/>
      <c r="R64" s="28"/>
      <c r="S64" s="28"/>
    </row>
    <row r="65" spans="1:19" s="33" customFormat="1" ht="14.4" x14ac:dyDescent="0.3">
      <c r="A65" s="27"/>
      <c r="B65" s="28"/>
      <c r="C65" s="27"/>
      <c r="D65" s="27"/>
      <c r="E65" s="27"/>
      <c r="F65" s="29"/>
      <c r="G65" s="29"/>
      <c r="H65" s="30"/>
      <c r="I65" s="31"/>
      <c r="J65" s="31"/>
      <c r="K65" s="75"/>
      <c r="L65" s="31"/>
      <c r="M65" s="31"/>
      <c r="N65" s="31"/>
      <c r="O65" s="32"/>
      <c r="P65" s="31"/>
      <c r="Q65" s="28"/>
      <c r="R65" s="28"/>
      <c r="S65" s="28"/>
    </row>
    <row r="66" spans="1:19" s="33" customFormat="1" ht="14.4" x14ac:dyDescent="0.3">
      <c r="A66" s="27"/>
      <c r="B66" s="26"/>
      <c r="C66" s="27"/>
      <c r="D66" s="27"/>
      <c r="E66" s="27"/>
      <c r="F66" s="29"/>
      <c r="G66" s="29"/>
      <c r="H66" s="30"/>
      <c r="I66" s="31"/>
      <c r="J66" s="31"/>
      <c r="K66" s="75"/>
      <c r="L66" s="31"/>
      <c r="M66" s="31"/>
      <c r="N66" s="31"/>
      <c r="O66" s="32"/>
      <c r="P66" s="31"/>
      <c r="Q66" s="28"/>
      <c r="R66" s="28"/>
      <c r="S66" s="28"/>
    </row>
    <row r="67" spans="1:19" s="33" customFormat="1" ht="3" customHeight="1" x14ac:dyDescent="0.3">
      <c r="A67" s="27"/>
      <c r="B67" s="26"/>
      <c r="C67" s="27"/>
      <c r="D67" s="27"/>
      <c r="E67" s="27"/>
      <c r="F67" s="29"/>
      <c r="G67" s="29"/>
      <c r="H67" s="30"/>
      <c r="I67" s="31"/>
      <c r="J67" s="31"/>
      <c r="K67" s="75"/>
      <c r="L67" s="31"/>
      <c r="M67" s="31"/>
      <c r="N67" s="31"/>
      <c r="O67" s="32"/>
      <c r="P67" s="31"/>
      <c r="Q67" s="28"/>
      <c r="R67" s="28"/>
      <c r="S67" s="28"/>
    </row>
    <row r="68" spans="1:19" s="33" customFormat="1" ht="14.4" x14ac:dyDescent="0.3">
      <c r="A68" s="27"/>
      <c r="B68" s="26"/>
      <c r="C68" s="27"/>
      <c r="D68" s="27"/>
      <c r="E68" s="27"/>
      <c r="F68" s="40"/>
      <c r="G68" s="40"/>
      <c r="H68" s="49"/>
      <c r="I68" s="31"/>
      <c r="J68" s="31"/>
      <c r="K68" s="75"/>
      <c r="L68" s="31"/>
      <c r="M68" s="31"/>
      <c r="N68" s="31"/>
      <c r="O68" s="32"/>
      <c r="P68" s="31"/>
      <c r="Q68" s="28"/>
      <c r="R68" s="28"/>
      <c r="S68" s="28"/>
    </row>
    <row r="69" spans="1:19" s="33" customFormat="1" ht="14.4" x14ac:dyDescent="0.3">
      <c r="A69" s="27"/>
      <c r="B69" s="26"/>
      <c r="C69" s="27"/>
      <c r="D69" s="27"/>
      <c r="E69" s="27"/>
      <c r="F69" s="29"/>
      <c r="G69" s="29"/>
      <c r="H69" s="30"/>
      <c r="I69" s="31"/>
      <c r="J69" s="31"/>
      <c r="K69" s="75"/>
      <c r="L69" s="31"/>
      <c r="M69" s="31"/>
      <c r="N69" s="31"/>
      <c r="O69" s="32"/>
      <c r="P69" s="31"/>
      <c r="Q69" s="28"/>
      <c r="R69" s="28"/>
      <c r="S69" s="28"/>
    </row>
    <row r="70" spans="1:19" s="33" customFormat="1" ht="14.4" x14ac:dyDescent="0.3">
      <c r="A70" s="27"/>
      <c r="B70" s="26"/>
      <c r="C70" s="27"/>
      <c r="D70" s="27"/>
      <c r="E70" s="27"/>
      <c r="F70" s="40"/>
      <c r="G70" s="40"/>
      <c r="H70" s="49"/>
      <c r="I70" s="31"/>
      <c r="J70" s="31"/>
      <c r="K70" s="75"/>
      <c r="L70" s="31"/>
      <c r="M70" s="31"/>
      <c r="N70" s="31"/>
      <c r="O70" s="32"/>
      <c r="P70" s="31"/>
      <c r="Q70" s="28"/>
      <c r="R70" s="28"/>
      <c r="S70" s="28"/>
    </row>
  </sheetData>
  <mergeCells count="23">
    <mergeCell ref="A16:S16"/>
    <mergeCell ref="A18:C18"/>
    <mergeCell ref="E18:S18"/>
    <mergeCell ref="B33:S33"/>
    <mergeCell ref="B48:S48"/>
    <mergeCell ref="A9:S9"/>
    <mergeCell ref="A10:S10"/>
    <mergeCell ref="A11:S11"/>
    <mergeCell ref="A12:S12"/>
    <mergeCell ref="A15:S15"/>
    <mergeCell ref="A14:S14"/>
    <mergeCell ref="A63:S63"/>
    <mergeCell ref="C21:C22"/>
    <mergeCell ref="B21:B22"/>
    <mergeCell ref="A20:A22"/>
    <mergeCell ref="B20:S20"/>
    <mergeCell ref="D21:E21"/>
    <mergeCell ref="F21:G21"/>
    <mergeCell ref="H21:K21"/>
    <mergeCell ref="L21:O21"/>
    <mergeCell ref="P21:Q21"/>
    <mergeCell ref="R21:S21"/>
    <mergeCell ref="B24:S24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J16" sqref="J16"/>
    </sheetView>
  </sheetViews>
  <sheetFormatPr defaultRowHeight="14.4" x14ac:dyDescent="0.3"/>
  <cols>
    <col min="1" max="1" width="42.44140625" style="2" customWidth="1"/>
    <col min="2" max="2" width="14.6640625" style="2" customWidth="1"/>
    <col min="3" max="7" width="17.6640625" style="2" customWidth="1"/>
  </cols>
  <sheetData>
    <row r="1" spans="1:7" x14ac:dyDescent="0.3">
      <c r="A1" s="5"/>
      <c r="B1" s="5"/>
      <c r="C1" s="5"/>
      <c r="D1" s="5"/>
      <c r="E1" s="5"/>
      <c r="F1" s="5"/>
      <c r="G1" s="6" t="s">
        <v>20</v>
      </c>
    </row>
    <row r="2" spans="1:7" x14ac:dyDescent="0.3">
      <c r="A2" s="5"/>
      <c r="B2" s="5"/>
      <c r="C2" s="5"/>
      <c r="D2" s="5"/>
      <c r="E2" s="5"/>
      <c r="F2" s="5"/>
      <c r="G2" s="6" t="s">
        <v>21</v>
      </c>
    </row>
    <row r="3" spans="1:7" x14ac:dyDescent="0.3">
      <c r="A3" s="5"/>
      <c r="B3" s="5"/>
      <c r="C3" s="5"/>
      <c r="D3" s="5"/>
      <c r="E3" s="5"/>
      <c r="F3" s="5"/>
      <c r="G3" s="6" t="s">
        <v>22</v>
      </c>
    </row>
    <row r="4" spans="1:7" x14ac:dyDescent="0.3">
      <c r="A4" s="5"/>
      <c r="B4" s="5"/>
      <c r="C4" s="5"/>
      <c r="D4" s="5"/>
      <c r="E4" s="5"/>
      <c r="F4" s="5"/>
      <c r="G4" s="6" t="s">
        <v>23</v>
      </c>
    </row>
    <row r="5" spans="1:7" x14ac:dyDescent="0.3">
      <c r="A5" s="5"/>
      <c r="B5" s="5"/>
      <c r="C5" s="5"/>
      <c r="D5" s="5"/>
      <c r="E5" s="5"/>
      <c r="F5" s="5"/>
      <c r="G5" s="6" t="s">
        <v>24</v>
      </c>
    </row>
    <row r="6" spans="1:7" x14ac:dyDescent="0.3">
      <c r="A6" s="5"/>
      <c r="B6" s="5"/>
      <c r="C6" s="5"/>
      <c r="D6" s="5"/>
      <c r="E6" s="5"/>
      <c r="F6" s="5"/>
      <c r="G6" s="6" t="s">
        <v>25</v>
      </c>
    </row>
    <row r="7" spans="1:7" x14ac:dyDescent="0.3">
      <c r="A7" s="5"/>
      <c r="B7" s="5"/>
      <c r="C7" s="5"/>
      <c r="D7" s="5"/>
      <c r="E7" s="5"/>
      <c r="F7" s="5"/>
      <c r="G7" s="5"/>
    </row>
    <row r="8" spans="1:7" ht="108" customHeight="1" x14ac:dyDescent="0.3">
      <c r="A8" s="7" t="s">
        <v>39</v>
      </c>
      <c r="B8" s="7"/>
      <c r="C8" s="7" t="s">
        <v>26</v>
      </c>
      <c r="D8" s="7" t="s">
        <v>27</v>
      </c>
      <c r="E8" s="7" t="s">
        <v>28</v>
      </c>
      <c r="F8" s="7" t="s">
        <v>29</v>
      </c>
      <c r="G8" s="7" t="s">
        <v>30</v>
      </c>
    </row>
    <row r="9" spans="1:7" ht="39.6" x14ac:dyDescent="0.3">
      <c r="A9" s="3" t="s">
        <v>31</v>
      </c>
      <c r="B9" s="3"/>
      <c r="C9" s="9" t="s">
        <v>41</v>
      </c>
      <c r="D9" s="9" t="s">
        <v>41</v>
      </c>
      <c r="E9" s="9" t="s">
        <v>41</v>
      </c>
      <c r="F9" s="9" t="s">
        <v>41</v>
      </c>
      <c r="G9" s="9"/>
    </row>
    <row r="10" spans="1:7" ht="18" customHeight="1" x14ac:dyDescent="0.3">
      <c r="A10" s="90" t="s">
        <v>32</v>
      </c>
      <c r="B10" s="3" t="s">
        <v>104</v>
      </c>
      <c r="C10" s="9">
        <v>60</v>
      </c>
      <c r="D10" s="9">
        <v>59</v>
      </c>
      <c r="E10" s="9">
        <v>59</v>
      </c>
      <c r="F10" s="9" t="s">
        <v>41</v>
      </c>
      <c r="G10" s="9"/>
    </row>
    <row r="11" spans="1:7" ht="18" customHeight="1" x14ac:dyDescent="0.3">
      <c r="A11" s="91"/>
      <c r="B11" s="3" t="s">
        <v>105</v>
      </c>
      <c r="C11" s="9">
        <v>31</v>
      </c>
      <c r="D11" s="9">
        <v>30</v>
      </c>
      <c r="E11" s="9">
        <v>30</v>
      </c>
      <c r="F11" s="9"/>
      <c r="G11" s="9"/>
    </row>
    <row r="12" spans="1:7" ht="18" customHeight="1" x14ac:dyDescent="0.3">
      <c r="A12" s="92"/>
      <c r="B12" s="3" t="s">
        <v>106</v>
      </c>
      <c r="C12" s="9">
        <v>13</v>
      </c>
      <c r="D12" s="9">
        <v>12</v>
      </c>
      <c r="E12" s="9">
        <v>12</v>
      </c>
      <c r="F12" s="9"/>
      <c r="G12" s="9"/>
    </row>
    <row r="13" spans="1:7" ht="24.6" customHeight="1" x14ac:dyDescent="0.3">
      <c r="A13" s="93" t="s">
        <v>33</v>
      </c>
      <c r="B13" s="3" t="s">
        <v>104</v>
      </c>
      <c r="C13" s="9">
        <v>16.97</v>
      </c>
      <c r="D13" s="9">
        <v>16.98</v>
      </c>
      <c r="E13" s="9">
        <v>16.97</v>
      </c>
      <c r="F13" s="9" t="s">
        <v>41</v>
      </c>
      <c r="G13" s="9"/>
    </row>
    <row r="14" spans="1:7" ht="24.6" customHeight="1" x14ac:dyDescent="0.3">
      <c r="A14" s="94"/>
      <c r="B14" s="3" t="s">
        <v>105</v>
      </c>
      <c r="C14" s="9">
        <v>18.52</v>
      </c>
      <c r="D14" s="95">
        <v>17.8</v>
      </c>
      <c r="E14" s="95">
        <v>17.7</v>
      </c>
      <c r="F14" s="9"/>
      <c r="G14" s="9"/>
    </row>
    <row r="15" spans="1:7" ht="39.6" x14ac:dyDescent="0.3">
      <c r="A15" s="3" t="s">
        <v>34</v>
      </c>
      <c r="B15" s="3"/>
      <c r="C15" s="9" t="s">
        <v>41</v>
      </c>
      <c r="D15" s="9" t="s">
        <v>41</v>
      </c>
      <c r="E15" s="9" t="s">
        <v>41</v>
      </c>
      <c r="F15" s="9" t="s">
        <v>41</v>
      </c>
      <c r="G15" s="9"/>
    </row>
    <row r="16" spans="1:7" x14ac:dyDescent="0.3">
      <c r="A16" s="4" t="s">
        <v>35</v>
      </c>
      <c r="B16" s="4"/>
      <c r="C16" s="4"/>
      <c r="D16" s="4"/>
      <c r="E16" s="4"/>
      <c r="F16" s="4"/>
      <c r="G16" s="4"/>
    </row>
    <row r="17" spans="1:7" x14ac:dyDescent="0.3">
      <c r="A17" s="4" t="s">
        <v>35</v>
      </c>
      <c r="B17" s="4"/>
      <c r="C17" s="4"/>
      <c r="D17" s="4"/>
      <c r="E17" s="4"/>
      <c r="F17" s="4"/>
      <c r="G17" s="4"/>
    </row>
    <row r="18" spans="1:7" ht="15" customHeight="1" x14ac:dyDescent="0.3">
      <c r="A18" s="5"/>
      <c r="B18" s="5"/>
      <c r="C18" s="5"/>
      <c r="D18" s="5"/>
      <c r="E18" s="5"/>
      <c r="F18" s="5"/>
      <c r="G18" s="5"/>
    </row>
    <row r="19" spans="1:7" ht="16.2" x14ac:dyDescent="0.3">
      <c r="A19" s="8" t="s">
        <v>40</v>
      </c>
      <c r="B19" s="8"/>
      <c r="C19" s="5"/>
      <c r="D19" s="5"/>
      <c r="E19" s="5"/>
      <c r="F19" s="5"/>
      <c r="G19" s="5"/>
    </row>
  </sheetData>
  <mergeCells count="2">
    <mergeCell ref="A10:A12"/>
    <mergeCell ref="A13:A14"/>
  </mergeCells>
  <pageMargins left="0.47244094488188981" right="0.39370078740157483" top="0.43307086614173229" bottom="0.47244094488188981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ttek</cp:lastModifiedBy>
  <cp:lastPrinted>2022-12-30T08:49:56Z</cp:lastPrinted>
  <dcterms:created xsi:type="dcterms:W3CDTF">2017-06-02T04:26:59Z</dcterms:created>
  <dcterms:modified xsi:type="dcterms:W3CDTF">2022-12-30T08:52:48Z</dcterms:modified>
</cp:coreProperties>
</file>